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bosch-my.sharepoint.com/personal/cjn7nj_bosch_com/Documents/Desktop/"/>
    </mc:Choice>
  </mc:AlternateContent>
  <xr:revisionPtr revIDLastSave="0" documentId="8_{7A639B88-9494-4C88-BD23-A2D64F0B77F0}" xr6:coauthVersionLast="47" xr6:coauthVersionMax="47" xr10:uidLastSave="{00000000-0000-0000-0000-000000000000}"/>
  <bookViews>
    <workbookView xWindow="28680" yWindow="-120" windowWidth="29040" windowHeight="15720" xr2:uid="{5DA21F7B-AF0D-4802-9198-8D99632EC6FE}"/>
  </bookViews>
  <sheets>
    <sheet name="Island Tracker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Y25" i="1" l="1"/>
  <c r="T25" i="1" s="1"/>
  <c r="O25" i="1" l="1"/>
  <c r="T26" i="1"/>
  <c r="Y26" i="1"/>
  <c r="O26" i="1" l="1"/>
  <c r="J25" i="1"/>
  <c r="J26" i="1" l="1"/>
  <c r="E25" i="1"/>
  <c r="E26" i="1" s="1"/>
</calcChain>
</file>

<file path=xl/sharedStrings.xml><?xml version="1.0" encoding="utf-8"?>
<sst xmlns="http://schemas.openxmlformats.org/spreadsheetml/2006/main" count="235" uniqueCount="133">
  <si>
    <t>Island 2025</t>
  </si>
  <si>
    <t>Island 2024</t>
  </si>
  <si>
    <t>Island 2023</t>
  </si>
  <si>
    <t>Island 2022</t>
  </si>
  <si>
    <t>Island 2021</t>
  </si>
  <si>
    <t>Portfolio</t>
  </si>
  <si>
    <t>Beginning</t>
  </si>
  <si>
    <t>Year End</t>
  </si>
  <si>
    <t>02669</t>
  </si>
  <si>
    <t>中海物业</t>
  </si>
  <si>
    <t>00546</t>
  </si>
  <si>
    <t>阜丰集团</t>
  </si>
  <si>
    <t>00440</t>
  </si>
  <si>
    <t>大新金融</t>
  </si>
  <si>
    <t>00392</t>
  </si>
  <si>
    <t>北京控股</t>
  </si>
  <si>
    <t>06049</t>
  </si>
  <si>
    <t>保利物业</t>
  </si>
  <si>
    <t>00881</t>
  </si>
  <si>
    <t>中升控股</t>
  </si>
  <si>
    <t>02601</t>
  </si>
  <si>
    <t>中国太保</t>
  </si>
  <si>
    <t>01398</t>
  </si>
  <si>
    <t>工商银行</t>
  </si>
  <si>
    <t>00807</t>
  </si>
  <si>
    <t>上海实业环境</t>
  </si>
  <si>
    <t>00371</t>
  </si>
  <si>
    <t>北控水务集团</t>
  </si>
  <si>
    <t>00700</t>
  </si>
  <si>
    <t>腾讯控股</t>
  </si>
  <si>
    <t>09988</t>
  </si>
  <si>
    <t>阿里巴巴</t>
  </si>
  <si>
    <t>00939</t>
  </si>
  <si>
    <t>建设银行</t>
  </si>
  <si>
    <t>00315</t>
  </si>
  <si>
    <t>数码通电讯</t>
  </si>
  <si>
    <t>00902</t>
  </si>
  <si>
    <t>华能国际电力股份</t>
  </si>
  <si>
    <t>00883</t>
  </si>
  <si>
    <t>中国海洋石油</t>
  </si>
  <si>
    <t>09618</t>
  </si>
  <si>
    <t>京东集团</t>
  </si>
  <si>
    <t>00384</t>
  </si>
  <si>
    <t>中国燃气</t>
  </si>
  <si>
    <t>00728</t>
  </si>
  <si>
    <t>中国电信</t>
  </si>
  <si>
    <t>03900</t>
  </si>
  <si>
    <t>绿城中国</t>
  </si>
  <si>
    <t>01336</t>
  </si>
  <si>
    <t>新华保险</t>
  </si>
  <si>
    <t>00941</t>
  </si>
  <si>
    <t>中国移动</t>
  </si>
  <si>
    <t>02602</t>
  </si>
  <si>
    <t>万物云</t>
  </si>
  <si>
    <t>00934</t>
  </si>
  <si>
    <t>中石化冠德</t>
  </si>
  <si>
    <t>01045</t>
  </si>
  <si>
    <t>亚太卫星</t>
  </si>
  <si>
    <t>02386</t>
  </si>
  <si>
    <t>中石化炼化工程</t>
  </si>
  <si>
    <t>02883</t>
  </si>
  <si>
    <t>中海油田服务</t>
  </si>
  <si>
    <t>00823</t>
  </si>
  <si>
    <t>领展房产基金</t>
  </si>
  <si>
    <t>00762</t>
  </si>
  <si>
    <t>中国联通</t>
  </si>
  <si>
    <t>02333</t>
  </si>
  <si>
    <t>长城汽车</t>
  </si>
  <si>
    <t>01558</t>
  </si>
  <si>
    <t>东阳光长江药业</t>
  </si>
  <si>
    <t>00696</t>
  </si>
  <si>
    <t>中国民航信息网络</t>
  </si>
  <si>
    <t>00683</t>
  </si>
  <si>
    <t>嘉里建设</t>
  </si>
  <si>
    <t>02328</t>
  </si>
  <si>
    <t>中国财险</t>
  </si>
  <si>
    <t>03933</t>
  </si>
  <si>
    <t>联邦制药</t>
  </si>
  <si>
    <t>01339</t>
  </si>
  <si>
    <t>中国人民保险集团</t>
  </si>
  <si>
    <t>01800</t>
  </si>
  <si>
    <t>中国交通建设</t>
  </si>
  <si>
    <t>00670</t>
  </si>
  <si>
    <t>中国东方航空股份</t>
  </si>
  <si>
    <t>00857</t>
  </si>
  <si>
    <t>中国石油股份</t>
  </si>
  <si>
    <t>01186</t>
  </si>
  <si>
    <t>中国铁建</t>
  </si>
  <si>
    <t>00753</t>
  </si>
  <si>
    <t>中国国航</t>
  </si>
  <si>
    <t>01359</t>
  </si>
  <si>
    <t>中国信达</t>
  </si>
  <si>
    <t>00116</t>
  </si>
  <si>
    <t>周生生</t>
  </si>
  <si>
    <t>00694</t>
  </si>
  <si>
    <t>北京首都机场股份</t>
  </si>
  <si>
    <t>02002</t>
  </si>
  <si>
    <t>阳光纸业</t>
  </si>
  <si>
    <t>09926</t>
  </si>
  <si>
    <t>方康生物</t>
  </si>
  <si>
    <t>00363</t>
  </si>
  <si>
    <t>上海实业控股</t>
  </si>
  <si>
    <t>00489</t>
  </si>
  <si>
    <t>东风集团股份</t>
  </si>
  <si>
    <t>00321</t>
  </si>
  <si>
    <t>德永集团</t>
  </si>
  <si>
    <t>02196</t>
  </si>
  <si>
    <t>复星医药</t>
  </si>
  <si>
    <t>00338</t>
  </si>
  <si>
    <t>上海石油化工股份</t>
  </si>
  <si>
    <t>06881</t>
  </si>
  <si>
    <t>中国银河</t>
  </si>
  <si>
    <t>00806</t>
  </si>
  <si>
    <t>惠理集团</t>
  </si>
  <si>
    <t>01093</t>
  </si>
  <si>
    <t>石药集团</t>
  </si>
  <si>
    <t>06886</t>
  </si>
  <si>
    <t>华泰证券</t>
  </si>
  <si>
    <t>02038</t>
  </si>
  <si>
    <t>富智康集团</t>
  </si>
  <si>
    <t>01086</t>
  </si>
  <si>
    <t>好孩子国际</t>
  </si>
  <si>
    <t>00995</t>
  </si>
  <si>
    <t>安徽皖通高速公路</t>
  </si>
  <si>
    <t>03983</t>
  </si>
  <si>
    <t>中国石油化学</t>
  </si>
  <si>
    <t>00586</t>
  </si>
  <si>
    <t>海螺创业</t>
  </si>
  <si>
    <t>01766</t>
  </si>
  <si>
    <t>中国中车</t>
  </si>
  <si>
    <t>Portfolio Value</t>
  </si>
  <si>
    <t>NET VALUE</t>
  </si>
  <si>
    <t>CAGR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</si>
</sst>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0"/>
    <numFmt numFmtId="165" formatCode="0.0%"/>
  </numFmts>
  <fonts count="9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0"/>
      <name val="Calibri"/>
      <family val="2"/>
    </font>
    <font>
      <b/>
      <sz val="11"/>
      <color theme="1"/>
      <name val="Calibri"/>
      <family val="2"/>
    </font>
    <font>
      <sz val="11"/>
      <color theme="1"/>
      <name val="Calibri"/>
      <family val="2"/>
    </font>
    <font>
      <sz val="11"/>
      <color theme="1" tint="0.499984740745262"/>
      <name val="Calibri"/>
      <family val="2"/>
    </font>
    <font>
      <sz val="11"/>
      <name val="Calibri"/>
      <family val="2"/>
    </font>
    <font>
      <sz val="11"/>
      <color rgb="FF00B050"/>
      <name val="Calibri"/>
      <family val="2"/>
    </font>
    <font>
      <sz val="12"/>
      <color rgb="FF33353C"/>
      <name val="PingFangSC-Semibold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2">
    <xf numFmtId="0" fontId="0" fillId="0" borderId="0" xfId="0"/>
    <xf numFmtId="0" fontId="2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4" fillId="0" borderId="4" xfId="0" quotePrefix="1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10" fontId="5" fillId="0" borderId="5" xfId="0" applyNumberFormat="1" applyFont="1" applyBorder="1" applyAlignment="1">
      <alignment horizontal="center" vertical="center"/>
    </xf>
    <xf numFmtId="10" fontId="4" fillId="0" borderId="6" xfId="0" applyNumberFormat="1" applyFont="1" applyBorder="1" applyAlignment="1">
      <alignment horizontal="center" vertical="center"/>
    </xf>
    <xf numFmtId="0" fontId="6" fillId="0" borderId="7" xfId="0" quotePrefix="1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4" fillId="0" borderId="7" xfId="0" quotePrefix="1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10" fontId="5" fillId="0" borderId="9" xfId="0" applyNumberFormat="1" applyFont="1" applyBorder="1" applyAlignment="1">
      <alignment horizontal="center" vertical="center"/>
    </xf>
    <xf numFmtId="10" fontId="4" fillId="0" borderId="10" xfId="0" applyNumberFormat="1" applyFont="1" applyBorder="1" applyAlignment="1">
      <alignment horizontal="center" vertical="center"/>
    </xf>
    <xf numFmtId="0" fontId="6" fillId="0" borderId="4" xfId="0" quotePrefix="1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4" fillId="0" borderId="11" xfId="0" quotePrefix="1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10" fontId="5" fillId="0" borderId="13" xfId="0" applyNumberFormat="1" applyFont="1" applyBorder="1" applyAlignment="1">
      <alignment horizontal="center" vertical="center"/>
    </xf>
    <xf numFmtId="10" fontId="4" fillId="0" borderId="14" xfId="0" applyNumberFormat="1" applyFont="1" applyBorder="1" applyAlignment="1">
      <alignment horizontal="center" vertical="center"/>
    </xf>
    <xf numFmtId="0" fontId="6" fillId="0" borderId="11" xfId="0" quotePrefix="1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164" fontId="5" fillId="0" borderId="1" xfId="0" applyNumberFormat="1" applyFont="1" applyBorder="1" applyAlignment="1">
      <alignment horizontal="center" vertical="center"/>
    </xf>
    <xf numFmtId="164" fontId="3" fillId="0" borderId="1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/>
    </xf>
    <xf numFmtId="10" fontId="4" fillId="0" borderId="0" xfId="0" applyNumberFormat="1" applyFont="1" applyAlignment="1">
      <alignment horizontal="center"/>
    </xf>
    <xf numFmtId="165" fontId="3" fillId="0" borderId="1" xfId="1" applyNumberFormat="1" applyFont="1" applyBorder="1" applyAlignment="1">
      <alignment horizontal="center" vertical="center"/>
    </xf>
    <xf numFmtId="0" fontId="8" fillId="0" borderId="0" xfId="0" applyFont="1" applyAlignment="1">
      <alignment vertical="center" wrapText="1"/>
    </xf>
  </cellXfs>
  <cellStyles count="2">
    <cellStyle name="常规" xfId="0" builtinId="0"/>
    <cellStyle name="百分比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AD07EE-C926-4A1C-8ED3-F04CB9077C46}">
  <dimension ref="B1:Y45"/>
  <sheetViews>
    <sheetView showGridLines="0" tabSelected="1" zoomScale="80" zoomScaleNormal="80" workbookViewId="0">
      <selection activeCell="D34" sqref="D34"/>
    </sheetView>
  </sheetViews>
  <sheetFormatPr defaultRowHeight="14.4"/>
  <cols>
    <col min="1" max="1" width="1.88671875" style="28" customWidth="1"/>
    <col min="2" max="2" width="10.5546875" style="28" customWidth="1"/>
    <col min="3" max="3" width="21.109375" style="28" customWidth="1"/>
    <col min="4" max="5" width="10.5546875" style="28" customWidth="1"/>
    <col min="6" max="6" width="1.88671875" style="28" customWidth="1"/>
    <col min="7" max="7" width="10.5546875" style="28" customWidth="1"/>
    <col min="8" max="8" width="21.109375" style="28" customWidth="1"/>
    <col min="9" max="10" width="10.5546875" style="28" customWidth="1"/>
    <col min="11" max="11" width="1.88671875" style="28" customWidth="1"/>
    <col min="12" max="12" width="10.5546875" style="28" customWidth="1"/>
    <col min="13" max="13" width="21.109375" style="28" customWidth="1"/>
    <col min="14" max="15" width="10.5546875" style="28" customWidth="1"/>
    <col min="16" max="16" width="1.88671875" style="28" customWidth="1"/>
    <col min="17" max="17" width="10.5546875" style="28" customWidth="1"/>
    <col min="18" max="18" width="21.109375" style="28" customWidth="1"/>
    <col min="19" max="20" width="10.5546875" style="28" customWidth="1"/>
    <col min="21" max="21" width="1.88671875" style="28" customWidth="1"/>
    <col min="22" max="22" width="10.5546875" style="28" customWidth="1"/>
    <col min="23" max="23" width="21.109375" style="28" customWidth="1"/>
    <col min="24" max="25" width="10.5546875" style="28" customWidth="1"/>
    <col min="26" max="16384" width="8.88671875" style="28"/>
  </cols>
  <sheetData>
    <row r="1" spans="2:25" s="2" customFormat="1" ht="18" customHeight="1">
      <c r="B1" s="1" t="s">
        <v>0</v>
      </c>
      <c r="C1" s="1"/>
      <c r="D1" s="1"/>
      <c r="E1" s="1"/>
      <c r="G1" s="1" t="s">
        <v>1</v>
      </c>
      <c r="H1" s="1"/>
      <c r="I1" s="1"/>
      <c r="J1" s="1"/>
      <c r="L1" s="1" t="s">
        <v>2</v>
      </c>
      <c r="M1" s="1"/>
      <c r="N1" s="1"/>
      <c r="O1" s="1"/>
      <c r="Q1" s="1" t="s">
        <v>3</v>
      </c>
      <c r="R1" s="1"/>
      <c r="S1" s="1"/>
      <c r="T1" s="1"/>
      <c r="V1" s="1" t="s">
        <v>4</v>
      </c>
      <c r="W1" s="1"/>
      <c r="X1" s="1"/>
      <c r="Y1" s="1"/>
    </row>
    <row r="2" spans="2:25" s="2" customFormat="1" ht="18" customHeight="1">
      <c r="B2" s="1" t="s">
        <v>5</v>
      </c>
      <c r="C2" s="3"/>
      <c r="D2" s="4" t="s">
        <v>6</v>
      </c>
      <c r="E2" s="5" t="s">
        <v>7</v>
      </c>
      <c r="G2" s="1" t="s">
        <v>5</v>
      </c>
      <c r="H2" s="3"/>
      <c r="I2" s="4" t="s">
        <v>6</v>
      </c>
      <c r="J2" s="5" t="s">
        <v>7</v>
      </c>
      <c r="L2" s="1" t="s">
        <v>5</v>
      </c>
      <c r="M2" s="3"/>
      <c r="N2" s="4" t="s">
        <v>6</v>
      </c>
      <c r="O2" s="5" t="s">
        <v>7</v>
      </c>
      <c r="Q2" s="1" t="s">
        <v>5</v>
      </c>
      <c r="R2" s="3"/>
      <c r="S2" s="4" t="s">
        <v>6</v>
      </c>
      <c r="T2" s="5" t="s">
        <v>7</v>
      </c>
      <c r="V2" s="1" t="s">
        <v>5</v>
      </c>
      <c r="W2" s="3"/>
      <c r="X2" s="4" t="s">
        <v>6</v>
      </c>
      <c r="Y2" s="5" t="s">
        <v>7</v>
      </c>
    </row>
    <row r="3" spans="2:25" s="7" customFormat="1" ht="18" customHeight="1">
      <c r="B3" s="10" t="s">
        <v>10</v>
      </c>
      <c r="C3" s="11" t="s">
        <v>11</v>
      </c>
      <c r="D3" s="8">
        <v>0.05</v>
      </c>
      <c r="E3" s="9">
        <v>6.5299999999999997E-2</v>
      </c>
      <c r="G3" s="10" t="s">
        <v>10</v>
      </c>
      <c r="H3" s="12" t="s">
        <v>11</v>
      </c>
      <c r="I3" s="8">
        <v>0.05</v>
      </c>
      <c r="J3" s="9">
        <v>6.4299999999999996E-2</v>
      </c>
      <c r="L3" s="10" t="s">
        <v>12</v>
      </c>
      <c r="M3" s="12" t="s">
        <v>13</v>
      </c>
      <c r="N3" s="8">
        <v>0.05</v>
      </c>
      <c r="O3" s="9">
        <v>5.0700000000000002E-2</v>
      </c>
      <c r="Q3" s="10" t="s">
        <v>14</v>
      </c>
      <c r="R3" s="11" t="s">
        <v>15</v>
      </c>
      <c r="S3" s="8">
        <v>0.05</v>
      </c>
      <c r="T3" s="9">
        <v>4.2299999999999997E-2</v>
      </c>
      <c r="V3" s="13" t="s">
        <v>14</v>
      </c>
      <c r="W3" s="14" t="s">
        <v>15</v>
      </c>
      <c r="X3" s="8">
        <v>0.05</v>
      </c>
      <c r="Y3" s="9">
        <v>4.2599999999999999E-2</v>
      </c>
    </row>
    <row r="4" spans="2:25" s="7" customFormat="1" ht="18" customHeight="1">
      <c r="B4" s="17" t="s">
        <v>18</v>
      </c>
      <c r="C4" s="18" t="s">
        <v>19</v>
      </c>
      <c r="D4" s="15">
        <v>0.05</v>
      </c>
      <c r="E4" s="16">
        <v>3.5999999999999997E-2</v>
      </c>
      <c r="G4" s="17" t="s">
        <v>20</v>
      </c>
      <c r="H4" s="19" t="s">
        <v>21</v>
      </c>
      <c r="I4" s="15">
        <v>0.05</v>
      </c>
      <c r="J4" s="16">
        <v>6.0699999999999997E-2</v>
      </c>
      <c r="L4" s="17" t="s">
        <v>22</v>
      </c>
      <c r="M4" s="18" t="s">
        <v>23</v>
      </c>
      <c r="N4" s="15">
        <v>0.05</v>
      </c>
      <c r="O4" s="16">
        <v>4.5499999999999999E-2</v>
      </c>
      <c r="Q4" s="17" t="s">
        <v>24</v>
      </c>
      <c r="R4" s="18" t="s">
        <v>25</v>
      </c>
      <c r="S4" s="15">
        <v>0.05</v>
      </c>
      <c r="T4" s="16">
        <v>2.06E-2</v>
      </c>
      <c r="V4" s="6" t="s">
        <v>26</v>
      </c>
      <c r="W4" s="7" t="s">
        <v>27</v>
      </c>
      <c r="X4" s="15">
        <v>0.05</v>
      </c>
      <c r="Y4" s="16">
        <v>2.6499999999999999E-2</v>
      </c>
    </row>
    <row r="5" spans="2:25" s="7" customFormat="1" ht="18" customHeight="1">
      <c r="B5" s="17" t="s">
        <v>30</v>
      </c>
      <c r="C5" s="18" t="s">
        <v>31</v>
      </c>
      <c r="D5" s="15">
        <v>0.05</v>
      </c>
      <c r="E5" s="16">
        <v>7.5300000000000006E-2</v>
      </c>
      <c r="G5" s="17" t="s">
        <v>14</v>
      </c>
      <c r="H5" s="19" t="s">
        <v>15</v>
      </c>
      <c r="I5" s="15">
        <v>0.05</v>
      </c>
      <c r="J5" s="16">
        <v>4.65E-2</v>
      </c>
      <c r="L5" s="17" t="s">
        <v>32</v>
      </c>
      <c r="M5" s="19" t="s">
        <v>33</v>
      </c>
      <c r="N5" s="15">
        <v>0.05</v>
      </c>
      <c r="O5" s="16">
        <v>4.5699999999999998E-2</v>
      </c>
      <c r="Q5" s="17" t="s">
        <v>34</v>
      </c>
      <c r="R5" s="18" t="s">
        <v>35</v>
      </c>
      <c r="S5" s="15">
        <v>0.05</v>
      </c>
      <c r="T5" s="16">
        <v>3.7900000000000003E-2</v>
      </c>
      <c r="V5" s="6" t="s">
        <v>36</v>
      </c>
      <c r="W5" s="7" t="s">
        <v>37</v>
      </c>
      <c r="X5" s="15">
        <v>0.05</v>
      </c>
      <c r="Y5" s="16">
        <v>6.0100000000000001E-2</v>
      </c>
    </row>
    <row r="6" spans="2:25" s="7" customFormat="1" ht="18" customHeight="1">
      <c r="B6" s="17" t="s">
        <v>40</v>
      </c>
      <c r="C6" s="18" t="s">
        <v>41</v>
      </c>
      <c r="D6" s="15">
        <v>0.05</v>
      </c>
      <c r="E6" s="16">
        <v>3.61E-2</v>
      </c>
      <c r="G6" s="17" t="s">
        <v>42</v>
      </c>
      <c r="H6" s="18" t="s">
        <v>43</v>
      </c>
      <c r="I6" s="15">
        <v>0.05</v>
      </c>
      <c r="J6" s="16">
        <v>3.6299999999999999E-2</v>
      </c>
      <c r="L6" s="17" t="s">
        <v>20</v>
      </c>
      <c r="M6" s="18" t="s">
        <v>21</v>
      </c>
      <c r="N6" s="15">
        <v>0.05</v>
      </c>
      <c r="O6" s="16">
        <v>4.4499999999999998E-2</v>
      </c>
      <c r="Q6" s="17" t="s">
        <v>44</v>
      </c>
      <c r="R6" s="19" t="s">
        <v>45</v>
      </c>
      <c r="S6" s="15">
        <v>0.05</v>
      </c>
      <c r="T6" s="16">
        <v>7.9799999999999996E-2</v>
      </c>
      <c r="V6" s="6" t="s">
        <v>44</v>
      </c>
      <c r="W6" s="7" t="s">
        <v>45</v>
      </c>
      <c r="X6" s="15">
        <v>0.05</v>
      </c>
      <c r="Y6" s="16">
        <v>9.0700000000000003E-2</v>
      </c>
    </row>
    <row r="7" spans="2:25" s="7" customFormat="1" ht="18" customHeight="1">
      <c r="B7" s="17" t="s">
        <v>46</v>
      </c>
      <c r="C7" s="19" t="s">
        <v>47</v>
      </c>
      <c r="D7" s="15">
        <v>0.05</v>
      </c>
      <c r="E7" s="16">
        <v>3.8199999999999998E-2</v>
      </c>
      <c r="G7" s="17" t="s">
        <v>44</v>
      </c>
      <c r="H7" s="19" t="s">
        <v>45</v>
      </c>
      <c r="I7" s="15">
        <v>0.05</v>
      </c>
      <c r="J7" s="16">
        <v>5.8799999999999998E-2</v>
      </c>
      <c r="L7" s="17" t="s">
        <v>48</v>
      </c>
      <c r="M7" s="19" t="s">
        <v>49</v>
      </c>
      <c r="N7" s="15">
        <v>0.05</v>
      </c>
      <c r="O7" s="16">
        <v>5.4100000000000002E-2</v>
      </c>
      <c r="Q7" s="17" t="s">
        <v>50</v>
      </c>
      <c r="R7" s="19" t="s">
        <v>51</v>
      </c>
      <c r="S7" s="15">
        <v>0.05</v>
      </c>
      <c r="T7" s="16">
        <v>6.5299999999999997E-2</v>
      </c>
      <c r="V7" s="6" t="s">
        <v>50</v>
      </c>
      <c r="W7" s="7" t="s">
        <v>51</v>
      </c>
      <c r="X7" s="15">
        <v>0.05</v>
      </c>
      <c r="Y7" s="16">
        <v>6.7699999999999996E-2</v>
      </c>
    </row>
    <row r="8" spans="2:25" s="7" customFormat="1" ht="18" customHeight="1">
      <c r="B8" s="17" t="s">
        <v>52</v>
      </c>
      <c r="C8" s="18" t="s">
        <v>53</v>
      </c>
      <c r="D8" s="15">
        <v>0.05</v>
      </c>
      <c r="E8" s="16">
        <v>3.9899999999999998E-2</v>
      </c>
      <c r="G8" s="17" t="s">
        <v>50</v>
      </c>
      <c r="H8" s="19" t="s">
        <v>51</v>
      </c>
      <c r="I8" s="15">
        <v>0.05</v>
      </c>
      <c r="J8" s="16">
        <v>5.16E-2</v>
      </c>
      <c r="L8" s="17" t="s">
        <v>14</v>
      </c>
      <c r="M8" s="19" t="s">
        <v>15</v>
      </c>
      <c r="N8" s="15">
        <v>0.05</v>
      </c>
      <c r="O8" s="16">
        <v>4.0899999999999999E-2</v>
      </c>
      <c r="Q8" s="17" t="s">
        <v>54</v>
      </c>
      <c r="R8" s="19" t="s">
        <v>55</v>
      </c>
      <c r="S8" s="15">
        <v>0.05</v>
      </c>
      <c r="T8" s="16">
        <v>5.1900000000000002E-2</v>
      </c>
      <c r="V8" s="6" t="s">
        <v>56</v>
      </c>
      <c r="W8" s="7" t="s">
        <v>57</v>
      </c>
      <c r="X8" s="15">
        <v>0.05</v>
      </c>
      <c r="Y8" s="16">
        <v>4.07E-2</v>
      </c>
    </row>
    <row r="9" spans="2:25" s="7" customFormat="1" ht="18" customHeight="1">
      <c r="B9" s="17" t="s">
        <v>8</v>
      </c>
      <c r="C9" s="18" t="s">
        <v>9</v>
      </c>
      <c r="D9" s="15">
        <v>0.05</v>
      </c>
      <c r="E9" s="16">
        <v>3.7699999999999997E-2</v>
      </c>
      <c r="G9" s="17" t="s">
        <v>54</v>
      </c>
      <c r="H9" s="19" t="s">
        <v>55</v>
      </c>
      <c r="I9" s="15">
        <v>0.05</v>
      </c>
      <c r="J9" s="16">
        <v>5.11E-2</v>
      </c>
      <c r="L9" s="17" t="s">
        <v>34</v>
      </c>
      <c r="M9" s="19" t="s">
        <v>35</v>
      </c>
      <c r="N9" s="15">
        <v>0.05</v>
      </c>
      <c r="O9" s="16">
        <v>2.9399999999999999E-2</v>
      </c>
      <c r="Q9" s="17" t="s">
        <v>38</v>
      </c>
      <c r="R9" s="19" t="s">
        <v>39</v>
      </c>
      <c r="S9" s="15">
        <v>0.05</v>
      </c>
      <c r="T9" s="16">
        <v>8.5500000000000007E-2</v>
      </c>
      <c r="V9" s="6" t="s">
        <v>54</v>
      </c>
      <c r="W9" s="7" t="s">
        <v>55</v>
      </c>
      <c r="X9" s="15">
        <v>0.05</v>
      </c>
      <c r="Y9" s="16">
        <v>5.5500000000000001E-2</v>
      </c>
    </row>
    <row r="10" spans="2:25" s="7" customFormat="1" ht="18" customHeight="1">
      <c r="B10" s="17" t="s">
        <v>16</v>
      </c>
      <c r="C10" s="18" t="s">
        <v>17</v>
      </c>
      <c r="D10" s="15">
        <v>0.05</v>
      </c>
      <c r="E10" s="16">
        <v>4.5499999999999999E-2</v>
      </c>
      <c r="G10" s="17" t="s">
        <v>58</v>
      </c>
      <c r="H10" s="18" t="s">
        <v>59</v>
      </c>
      <c r="I10" s="15">
        <v>0.05</v>
      </c>
      <c r="J10" s="16">
        <v>5.5100000000000003E-2</v>
      </c>
      <c r="L10" s="17" t="s">
        <v>44</v>
      </c>
      <c r="M10" s="19" t="s">
        <v>45</v>
      </c>
      <c r="N10" s="15">
        <v>0.05</v>
      </c>
      <c r="O10" s="16">
        <v>5.7500000000000002E-2</v>
      </c>
      <c r="Q10" s="17" t="s">
        <v>60</v>
      </c>
      <c r="R10" s="18" t="s">
        <v>61</v>
      </c>
      <c r="S10" s="15">
        <v>0.05</v>
      </c>
      <c r="T10" s="16">
        <v>3.1E-2</v>
      </c>
      <c r="V10" s="6" t="s">
        <v>38</v>
      </c>
      <c r="W10" s="7" t="s">
        <v>39</v>
      </c>
      <c r="X10" s="15">
        <v>0.05</v>
      </c>
      <c r="Y10" s="16">
        <v>8.6499999999999994E-2</v>
      </c>
    </row>
    <row r="11" spans="2:25" s="7" customFormat="1" ht="18" customHeight="1">
      <c r="B11" s="17" t="s">
        <v>62</v>
      </c>
      <c r="C11" s="18" t="s">
        <v>63</v>
      </c>
      <c r="D11" s="15">
        <v>0.05</v>
      </c>
      <c r="E11" s="16">
        <v>4.4600000000000001E-2</v>
      </c>
      <c r="G11" s="17" t="s">
        <v>38</v>
      </c>
      <c r="H11" s="19" t="s">
        <v>39</v>
      </c>
      <c r="I11" s="15">
        <v>0.05</v>
      </c>
      <c r="J11" s="16">
        <v>5.3600000000000002E-2</v>
      </c>
      <c r="L11" s="17" t="s">
        <v>64</v>
      </c>
      <c r="M11" s="18" t="s">
        <v>65</v>
      </c>
      <c r="N11" s="15">
        <v>0.05</v>
      </c>
      <c r="O11" s="16">
        <v>5.5500000000000001E-2</v>
      </c>
      <c r="Q11" s="17" t="s">
        <v>46</v>
      </c>
      <c r="R11" s="19" t="s">
        <v>47</v>
      </c>
      <c r="S11" s="15">
        <v>0.05</v>
      </c>
      <c r="T11" s="16">
        <v>2.6499999999999999E-2</v>
      </c>
      <c r="V11" s="6" t="s">
        <v>46</v>
      </c>
      <c r="W11" s="7" t="s">
        <v>47</v>
      </c>
      <c r="X11" s="15">
        <v>0.05</v>
      </c>
      <c r="Y11" s="16">
        <v>2.8000000000000001E-2</v>
      </c>
    </row>
    <row r="12" spans="2:25" s="7" customFormat="1" ht="18" customHeight="1">
      <c r="B12" s="17" t="s">
        <v>66</v>
      </c>
      <c r="C12" s="18" t="s">
        <v>67</v>
      </c>
      <c r="D12" s="15">
        <v>0.05</v>
      </c>
      <c r="E12" s="16">
        <v>4.8800000000000003E-2</v>
      </c>
      <c r="G12" s="17" t="s">
        <v>46</v>
      </c>
      <c r="H12" s="19" t="s">
        <v>47</v>
      </c>
      <c r="I12" s="15">
        <v>0.05</v>
      </c>
      <c r="J12" s="16">
        <v>4.7399999999999998E-2</v>
      </c>
      <c r="L12" s="17" t="s">
        <v>50</v>
      </c>
      <c r="M12" s="19" t="s">
        <v>51</v>
      </c>
      <c r="N12" s="15">
        <v>0.05</v>
      </c>
      <c r="O12" s="16">
        <v>5.2400000000000002E-2</v>
      </c>
      <c r="Q12" s="17" t="s">
        <v>48</v>
      </c>
      <c r="R12" s="18" t="s">
        <v>49</v>
      </c>
      <c r="S12" s="15">
        <v>0.05</v>
      </c>
      <c r="T12" s="16">
        <v>5.5399999999999998E-2</v>
      </c>
      <c r="V12" s="6" t="s">
        <v>68</v>
      </c>
      <c r="W12" s="7" t="s">
        <v>69</v>
      </c>
      <c r="X12" s="15">
        <v>0.05</v>
      </c>
      <c r="Y12" s="16">
        <v>4.7399999999999998E-2</v>
      </c>
    </row>
    <row r="13" spans="2:25" s="7" customFormat="1" ht="18" customHeight="1">
      <c r="B13" s="17" t="s">
        <v>70</v>
      </c>
      <c r="C13" s="18" t="s">
        <v>71</v>
      </c>
      <c r="D13" s="15">
        <v>0.05</v>
      </c>
      <c r="E13" s="16">
        <v>4.2200000000000001E-2</v>
      </c>
      <c r="G13" s="17" t="s">
        <v>72</v>
      </c>
      <c r="H13" s="18" t="s">
        <v>73</v>
      </c>
      <c r="I13" s="15">
        <v>0.05</v>
      </c>
      <c r="J13" s="16">
        <v>5.4600000000000003E-2</v>
      </c>
      <c r="L13" s="17" t="s">
        <v>54</v>
      </c>
      <c r="M13" s="19" t="s">
        <v>55</v>
      </c>
      <c r="N13" s="15">
        <v>0.05</v>
      </c>
      <c r="O13" s="16">
        <v>4.7699999999999999E-2</v>
      </c>
      <c r="Q13" s="17" t="s">
        <v>74</v>
      </c>
      <c r="R13" s="18" t="s">
        <v>75</v>
      </c>
      <c r="S13" s="15">
        <v>0.05</v>
      </c>
      <c r="T13" s="16">
        <v>8.2100000000000006E-2</v>
      </c>
      <c r="V13" s="6" t="s">
        <v>76</v>
      </c>
      <c r="W13" s="7" t="s">
        <v>77</v>
      </c>
      <c r="X13" s="15">
        <v>0.05</v>
      </c>
      <c r="Y13" s="16">
        <v>7.6200000000000004E-2</v>
      </c>
    </row>
    <row r="14" spans="2:25" s="7" customFormat="1" ht="18" customHeight="1">
      <c r="B14" s="17" t="s">
        <v>28</v>
      </c>
      <c r="C14" s="18" t="s">
        <v>29</v>
      </c>
      <c r="D14" s="15">
        <v>0.05</v>
      </c>
      <c r="E14" s="16">
        <v>6.2600000000000003E-2</v>
      </c>
      <c r="G14" s="17" t="s">
        <v>32</v>
      </c>
      <c r="H14" s="19" t="s">
        <v>33</v>
      </c>
      <c r="I14" s="15">
        <v>0.05</v>
      </c>
      <c r="J14" s="16">
        <v>5.8299999999999998E-2</v>
      </c>
      <c r="L14" s="17" t="s">
        <v>38</v>
      </c>
      <c r="M14" s="19" t="s">
        <v>39</v>
      </c>
      <c r="N14" s="15">
        <v>0.05</v>
      </c>
      <c r="O14" s="16">
        <v>5.8299999999999998E-2</v>
      </c>
      <c r="Q14" s="17" t="s">
        <v>78</v>
      </c>
      <c r="R14" s="18" t="s">
        <v>79</v>
      </c>
      <c r="S14" s="15">
        <v>0.05</v>
      </c>
      <c r="T14" s="16">
        <v>7.9399999999999998E-2</v>
      </c>
      <c r="V14" s="6" t="s">
        <v>80</v>
      </c>
      <c r="W14" s="7" t="s">
        <v>81</v>
      </c>
      <c r="X14" s="15">
        <v>0.05</v>
      </c>
      <c r="Y14" s="16">
        <v>5.1499999999999997E-2</v>
      </c>
    </row>
    <row r="15" spans="2:25" s="7" customFormat="1" ht="18" customHeight="1">
      <c r="B15" s="17" t="s">
        <v>38</v>
      </c>
      <c r="C15" s="19" t="s">
        <v>39</v>
      </c>
      <c r="D15" s="15">
        <v>0.05</v>
      </c>
      <c r="E15" s="16">
        <v>5.0999999999999997E-2</v>
      </c>
      <c r="G15" s="17" t="s">
        <v>82</v>
      </c>
      <c r="H15" s="18" t="s">
        <v>83</v>
      </c>
      <c r="I15" s="15">
        <v>0.05</v>
      </c>
      <c r="J15" s="16">
        <v>4.2000000000000003E-2</v>
      </c>
      <c r="L15" s="17" t="s">
        <v>84</v>
      </c>
      <c r="M15" s="18" t="s">
        <v>85</v>
      </c>
      <c r="N15" s="15">
        <v>0.05</v>
      </c>
      <c r="O15" s="16">
        <v>5.7000000000000002E-2</v>
      </c>
      <c r="Q15" s="17" t="s">
        <v>32</v>
      </c>
      <c r="R15" s="18" t="s">
        <v>33</v>
      </c>
      <c r="S15" s="15">
        <v>0.05</v>
      </c>
      <c r="T15" s="16">
        <v>4.4999999999999998E-2</v>
      </c>
      <c r="V15" s="6" t="s">
        <v>86</v>
      </c>
      <c r="W15" s="7" t="s">
        <v>87</v>
      </c>
      <c r="X15" s="15">
        <v>0.05</v>
      </c>
      <c r="Y15" s="16">
        <v>4.1000000000000002E-2</v>
      </c>
    </row>
    <row r="16" spans="2:25" s="7" customFormat="1" ht="18" customHeight="1">
      <c r="B16" s="17" t="s">
        <v>84</v>
      </c>
      <c r="C16" s="18" t="s">
        <v>85</v>
      </c>
      <c r="D16" s="15">
        <v>0.05</v>
      </c>
      <c r="E16" s="16">
        <v>6.1400000000000003E-2</v>
      </c>
      <c r="G16" s="17" t="s">
        <v>88</v>
      </c>
      <c r="H16" s="18" t="s">
        <v>89</v>
      </c>
      <c r="I16" s="15">
        <v>0.05</v>
      </c>
      <c r="J16" s="16">
        <v>3.7400000000000003E-2</v>
      </c>
      <c r="L16" s="17" t="s">
        <v>30</v>
      </c>
      <c r="M16" s="18" t="s">
        <v>31</v>
      </c>
      <c r="N16" s="15">
        <v>0.05</v>
      </c>
      <c r="O16" s="16">
        <v>4.4600000000000001E-2</v>
      </c>
      <c r="Q16" s="17" t="s">
        <v>90</v>
      </c>
      <c r="R16" s="18" t="s">
        <v>91</v>
      </c>
      <c r="S16" s="15">
        <v>0.05</v>
      </c>
      <c r="T16" s="16">
        <v>2.7E-2</v>
      </c>
      <c r="V16" s="6" t="s">
        <v>92</v>
      </c>
      <c r="W16" s="7" t="s">
        <v>93</v>
      </c>
      <c r="X16" s="15">
        <v>0.05</v>
      </c>
      <c r="Y16" s="16">
        <v>2.86E-2</v>
      </c>
    </row>
    <row r="17" spans="2:25" s="7" customFormat="1" ht="18" customHeight="1">
      <c r="B17" s="17" t="s">
        <v>50</v>
      </c>
      <c r="C17" s="19" t="s">
        <v>51</v>
      </c>
      <c r="D17" s="15">
        <v>0.05</v>
      </c>
      <c r="E17" s="16">
        <v>4.82E-2</v>
      </c>
      <c r="G17" s="17" t="s">
        <v>94</v>
      </c>
      <c r="H17" s="18" t="s">
        <v>95</v>
      </c>
      <c r="I17" s="15">
        <v>0.05</v>
      </c>
      <c r="J17" s="16">
        <v>4.4299999999999999E-2</v>
      </c>
      <c r="L17" s="17" t="s">
        <v>92</v>
      </c>
      <c r="M17" s="19" t="s">
        <v>93</v>
      </c>
      <c r="N17" s="15">
        <v>0.05</v>
      </c>
      <c r="O17" s="16">
        <v>2.2499999999999999E-2</v>
      </c>
      <c r="Q17" s="17" t="s">
        <v>92</v>
      </c>
      <c r="R17" s="19" t="s">
        <v>93</v>
      </c>
      <c r="S17" s="15">
        <v>0.05</v>
      </c>
      <c r="T17" s="16">
        <v>2.4E-2</v>
      </c>
      <c r="V17" s="6" t="s">
        <v>96</v>
      </c>
      <c r="W17" s="7" t="s">
        <v>97</v>
      </c>
      <c r="X17" s="15">
        <v>0.05</v>
      </c>
      <c r="Y17" s="16">
        <v>4.0399999999999998E-2</v>
      </c>
    </row>
    <row r="18" spans="2:25" s="7" customFormat="1" ht="18" customHeight="1">
      <c r="B18" s="17" t="s">
        <v>98</v>
      </c>
      <c r="C18" s="18" t="s">
        <v>99</v>
      </c>
      <c r="D18" s="15">
        <v>0.05</v>
      </c>
      <c r="E18" s="16">
        <v>7.6600000000000001E-2</v>
      </c>
      <c r="G18" s="17" t="s">
        <v>100</v>
      </c>
      <c r="H18" s="19" t="s">
        <v>101</v>
      </c>
      <c r="I18" s="15">
        <v>0.05</v>
      </c>
      <c r="J18" s="16">
        <v>5.0599999999999999E-2</v>
      </c>
      <c r="L18" s="17" t="s">
        <v>100</v>
      </c>
      <c r="M18" s="18" t="s">
        <v>101</v>
      </c>
      <c r="N18" s="15">
        <v>0.05</v>
      </c>
      <c r="O18" s="16">
        <v>4.1099999999999998E-2</v>
      </c>
      <c r="Q18" s="17" t="s">
        <v>102</v>
      </c>
      <c r="R18" s="18" t="s">
        <v>103</v>
      </c>
      <c r="S18" s="15">
        <v>0.05</v>
      </c>
      <c r="T18" s="16">
        <v>2.1999999999999999E-2</v>
      </c>
      <c r="V18" s="6" t="s">
        <v>104</v>
      </c>
      <c r="W18" s="7" t="s">
        <v>105</v>
      </c>
      <c r="X18" s="15">
        <v>0.05</v>
      </c>
      <c r="Y18" s="16">
        <v>1.5599999999999999E-2</v>
      </c>
    </row>
    <row r="19" spans="2:25" s="7" customFormat="1" ht="18" customHeight="1">
      <c r="B19" s="17" t="s">
        <v>106</v>
      </c>
      <c r="C19" s="18" t="s">
        <v>107</v>
      </c>
      <c r="D19" s="15">
        <v>0.05</v>
      </c>
      <c r="E19" s="16">
        <v>0.06</v>
      </c>
      <c r="G19" s="17" t="s">
        <v>108</v>
      </c>
      <c r="H19" s="18" t="s">
        <v>109</v>
      </c>
      <c r="I19" s="15">
        <v>0.05</v>
      </c>
      <c r="J19" s="16">
        <v>3.9399999999999998E-2</v>
      </c>
      <c r="L19" s="17" t="s">
        <v>110</v>
      </c>
      <c r="M19" s="18" t="s">
        <v>111</v>
      </c>
      <c r="N19" s="15">
        <v>0.05</v>
      </c>
      <c r="O19" s="16">
        <v>6.5000000000000002E-2</v>
      </c>
      <c r="Q19" s="17" t="s">
        <v>86</v>
      </c>
      <c r="R19" s="19" t="s">
        <v>87</v>
      </c>
      <c r="S19" s="15">
        <v>0.05</v>
      </c>
      <c r="T19" s="16">
        <v>3.5499999999999997E-2</v>
      </c>
      <c r="V19" s="6" t="s">
        <v>112</v>
      </c>
      <c r="W19" s="7" t="s">
        <v>113</v>
      </c>
      <c r="X19" s="15">
        <v>0.05</v>
      </c>
      <c r="Y19" s="16">
        <v>1.23E-2</v>
      </c>
    </row>
    <row r="20" spans="2:25" s="7" customFormat="1" ht="18" customHeight="1">
      <c r="B20" s="17" t="s">
        <v>76</v>
      </c>
      <c r="C20" s="19" t="s">
        <v>77</v>
      </c>
      <c r="D20" s="15">
        <v>0.05</v>
      </c>
      <c r="E20" s="16">
        <v>4.1000000000000002E-2</v>
      </c>
      <c r="G20" s="17" t="s">
        <v>114</v>
      </c>
      <c r="H20" s="18" t="s">
        <v>115</v>
      </c>
      <c r="I20" s="15">
        <v>0.05</v>
      </c>
      <c r="J20" s="16">
        <v>3.0300000000000001E-2</v>
      </c>
      <c r="L20" s="17" t="s">
        <v>116</v>
      </c>
      <c r="M20" s="18" t="s">
        <v>117</v>
      </c>
      <c r="N20" s="15">
        <v>0.05</v>
      </c>
      <c r="O20" s="16">
        <v>4.7199999999999999E-2</v>
      </c>
      <c r="Q20" s="17" t="s">
        <v>118</v>
      </c>
      <c r="R20" s="18" t="s">
        <v>119</v>
      </c>
      <c r="S20" s="15">
        <v>0.05</v>
      </c>
      <c r="T20" s="16">
        <v>2.0500000000000001E-2</v>
      </c>
      <c r="V20" s="6" t="s">
        <v>120</v>
      </c>
      <c r="W20" s="7" t="s">
        <v>121</v>
      </c>
      <c r="X20" s="15">
        <v>0.05</v>
      </c>
      <c r="Y20" s="16">
        <v>4.1099999999999998E-2</v>
      </c>
    </row>
    <row r="21" spans="2:25" s="7" customFormat="1" ht="18" customHeight="1">
      <c r="B21" s="17" t="s">
        <v>94</v>
      </c>
      <c r="C21" s="19" t="s">
        <v>95</v>
      </c>
      <c r="D21" s="15">
        <v>0.05</v>
      </c>
      <c r="E21" s="16">
        <v>4.0300000000000002E-2</v>
      </c>
      <c r="G21" s="17" t="s">
        <v>76</v>
      </c>
      <c r="H21" s="19" t="s">
        <v>77</v>
      </c>
      <c r="I21" s="15">
        <v>0.05</v>
      </c>
      <c r="J21" s="16">
        <v>7.2300000000000003E-2</v>
      </c>
      <c r="L21" s="17" t="s">
        <v>122</v>
      </c>
      <c r="M21" s="19" t="s">
        <v>123</v>
      </c>
      <c r="N21" s="15">
        <v>0.05</v>
      </c>
      <c r="O21" s="16">
        <v>5.8000000000000003E-2</v>
      </c>
      <c r="Q21" s="6" t="s">
        <v>122</v>
      </c>
      <c r="R21" s="7" t="s">
        <v>123</v>
      </c>
      <c r="S21" s="15">
        <v>0.05</v>
      </c>
      <c r="T21" s="16">
        <v>6.6600000000000006E-2</v>
      </c>
      <c r="V21" s="6" t="s">
        <v>122</v>
      </c>
      <c r="W21" s="7" t="s">
        <v>123</v>
      </c>
      <c r="X21" s="15">
        <v>0.05</v>
      </c>
      <c r="Y21" s="16">
        <v>8.3299999999999999E-2</v>
      </c>
    </row>
    <row r="22" spans="2:25" s="7" customFormat="1" ht="18" customHeight="1">
      <c r="B22" s="24" t="s">
        <v>124</v>
      </c>
      <c r="C22" s="25" t="s">
        <v>125</v>
      </c>
      <c r="D22" s="22">
        <v>0.05</v>
      </c>
      <c r="E22" s="23">
        <v>4.9299999999999997E-2</v>
      </c>
      <c r="G22" s="24" t="s">
        <v>126</v>
      </c>
      <c r="H22" s="25" t="s">
        <v>127</v>
      </c>
      <c r="I22" s="22">
        <v>0.05</v>
      </c>
      <c r="J22" s="23">
        <v>4.5400000000000003E-2</v>
      </c>
      <c r="L22" s="20" t="s">
        <v>76</v>
      </c>
      <c r="M22" s="21" t="s">
        <v>77</v>
      </c>
      <c r="N22" s="22">
        <v>0.05</v>
      </c>
      <c r="O22" s="23">
        <v>8.2100000000000006E-2</v>
      </c>
      <c r="Q22" s="20" t="s">
        <v>76</v>
      </c>
      <c r="R22" s="21" t="s">
        <v>77</v>
      </c>
      <c r="S22" s="22">
        <v>0.05</v>
      </c>
      <c r="T22" s="23">
        <v>0.1017</v>
      </c>
      <c r="V22" s="20" t="s">
        <v>128</v>
      </c>
      <c r="W22" s="21" t="s">
        <v>129</v>
      </c>
      <c r="X22" s="22">
        <v>0.05</v>
      </c>
      <c r="Y22" s="23">
        <v>6.4299999999999996E-2</v>
      </c>
    </row>
    <row r="23" spans="2:25" s="7" customFormat="1" ht="18" customHeight="1">
      <c r="B23" s="1" t="s">
        <v>130</v>
      </c>
      <c r="C23" s="1"/>
      <c r="D23" s="26">
        <v>1</v>
      </c>
      <c r="E23" s="27">
        <v>1.1836</v>
      </c>
      <c r="G23" s="1" t="s">
        <v>130</v>
      </c>
      <c r="H23" s="1"/>
      <c r="I23" s="26">
        <v>1</v>
      </c>
      <c r="J23" s="27">
        <v>1.2910999999999999</v>
      </c>
      <c r="L23" s="1" t="s">
        <v>130</v>
      </c>
      <c r="M23" s="1"/>
      <c r="N23" s="26">
        <v>1</v>
      </c>
      <c r="O23" s="27">
        <v>1.1413</v>
      </c>
      <c r="Q23" s="1" t="s">
        <v>130</v>
      </c>
      <c r="R23" s="1"/>
      <c r="S23" s="26">
        <v>1</v>
      </c>
      <c r="T23" s="27">
        <v>1.0425</v>
      </c>
      <c r="V23" s="1" t="s">
        <v>130</v>
      </c>
      <c r="W23" s="1"/>
      <c r="X23" s="26">
        <v>1</v>
      </c>
      <c r="Y23" s="27">
        <v>1.2179</v>
      </c>
    </row>
    <row r="24" spans="2:25">
      <c r="D24" s="29"/>
      <c r="E24" s="29"/>
      <c r="I24" s="29"/>
      <c r="J24" s="29"/>
      <c r="N24" s="29"/>
      <c r="O24" s="29"/>
      <c r="S24" s="29"/>
      <c r="T24" s="29"/>
      <c r="X24" s="29"/>
      <c r="Y24" s="29"/>
    </row>
    <row r="25" spans="2:25">
      <c r="D25" s="29" t="s">
        <v>131</v>
      </c>
      <c r="E25" s="27">
        <f>E23*J25</f>
        <v>2.2143810131080874</v>
      </c>
      <c r="I25" s="29" t="s">
        <v>131</v>
      </c>
      <c r="J25" s="27">
        <f>J23*O25</f>
        <v>1.8708862902231223</v>
      </c>
      <c r="N25" s="29" t="s">
        <v>131</v>
      </c>
      <c r="O25" s="27">
        <f>O23*T25</f>
        <v>1.4490638139749998</v>
      </c>
      <c r="S25" s="29" t="s">
        <v>131</v>
      </c>
      <c r="T25" s="27">
        <f>T23*Y25</f>
        <v>1.2696607499999999</v>
      </c>
      <c r="X25" s="29" t="s">
        <v>131</v>
      </c>
      <c r="Y25" s="27">
        <f>Y23</f>
        <v>1.2179</v>
      </c>
    </row>
    <row r="26" spans="2:25">
      <c r="D26" s="29" t="s">
        <v>132</v>
      </c>
      <c r="E26" s="30">
        <f>(E25)^(1/5)-1</f>
        <v>0.17233159546837729</v>
      </c>
      <c r="I26" s="29" t="s">
        <v>132</v>
      </c>
      <c r="J26" s="30">
        <f>(J25)^(1/4)-1</f>
        <v>0.1695312969431837</v>
      </c>
      <c r="N26" s="29" t="s">
        <v>132</v>
      </c>
      <c r="O26" s="30">
        <f>(O25)^(1/3)-1</f>
        <v>0.13160755196274709</v>
      </c>
      <c r="S26" s="29" t="s">
        <v>132</v>
      </c>
      <c r="T26" s="30">
        <f>(T25)^(1/2)-1</f>
        <v>0.126792239057405</v>
      </c>
      <c r="X26" s="29" t="s">
        <v>132</v>
      </c>
      <c r="Y26" s="30">
        <f>(Y25)^(1/1)-1</f>
        <v>0.21789999999999998</v>
      </c>
    </row>
    <row r="45" spans="2:2" ht="15">
      <c r="B45" s="31"/>
    </row>
  </sheetData>
  <mergeCells count="15">
    <mergeCell ref="B23:C23"/>
    <mergeCell ref="G23:H23"/>
    <mergeCell ref="L23:M23"/>
    <mergeCell ref="Q23:R23"/>
    <mergeCell ref="V23:W23"/>
    <mergeCell ref="B2:C2"/>
    <mergeCell ref="G2:H2"/>
    <mergeCell ref="L2:M2"/>
    <mergeCell ref="Q2:R2"/>
    <mergeCell ref="V2:W2"/>
    <mergeCell ref="B1:E1"/>
    <mergeCell ref="G1:J1"/>
    <mergeCell ref="L1:O1"/>
    <mergeCell ref="Q1:T1"/>
    <mergeCell ref="V1:Y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Island Tracker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Chen Titan (BSH RGC/MK-BMS)</dc:creator>
  <cp:lastModifiedBy>Chen Titan (BSH RGC/MK-BMS)</cp:lastModifiedBy>
  <dcterms:created xsi:type="dcterms:W3CDTF">2026-01-04T03:48:34Z</dcterms:created>
  <dcterms:modified xsi:type="dcterms:W3CDTF">2026-01-04T03:49:22Z</dcterms:modified>
</cp:coreProperties>
</file>